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media/image3.png" ContentType="image/png"/>
  <Override PartName="/xl/media/image4.png" ContentType="image/png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247" windowHeight="8192" windowWidth="16384" xWindow="0" yWindow="0"/>
  </bookViews>
  <sheets>
    <sheet name="合成焦点" sheetId="1" state="visible" r:id="rId2"/>
    <sheet name="長さ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<sst xmlns="http://schemas.openxmlformats.org/spreadsheetml/2006/main" count="33" uniqueCount="33">
  <si>
    <t>合成焦点距離</t>
  </si>
  <si>
    <t>ED77</t>
  </si>
  <si>
    <r>
      <t xml:space="preserve">　</t>
    </r>
    <r>
      <rPr>
        <sz val="10"/>
        <rFont val="Arial"/>
        <family val="2"/>
        <charset val="128"/>
      </rPr>
      <t xml:space="preserve">1/f = 1/f1 + 1/f2 - (f1-d)/(f1*f2)</t>
    </r>
  </si>
  <si>
    <t>AC2</t>
  </si>
  <si>
    <t>AC3</t>
  </si>
  <si>
    <t>AC4</t>
  </si>
  <si>
    <t>AC5</t>
  </si>
  <si>
    <t>d=44+80=124</t>
  </si>
  <si>
    <r>
      <t xml:space="preserve">a1 : AC3</t>
    </r>
    <r>
      <rPr>
        <sz val="10"/>
        <rFont val="ＭＳ Ｐゴシック"/>
        <family val="2"/>
        <charset val="128"/>
      </rPr>
      <t xml:space="preserve">からセンサ</t>
    </r>
  </si>
  <si>
    <r>
      <t xml:space="preserve">a2 : </t>
    </r>
    <r>
      <rPr>
        <sz val="10"/>
        <rFont val="ＭＳ Ｐゴシック"/>
        <family val="2"/>
        <charset val="128"/>
      </rPr>
      <t xml:space="preserve">対物レンズからセンサ</t>
    </r>
  </si>
  <si>
    <r>
      <t xml:space="preserve">b2 : </t>
    </r>
    <r>
      <rPr>
        <sz val="10"/>
        <rFont val="ＭＳ Ｐゴシック"/>
        <family val="2"/>
        <charset val="128"/>
      </rPr>
      <t xml:space="preserve">被写体から対物レンズ</t>
    </r>
  </si>
  <si>
    <r>
      <t xml:space="preserve">D : </t>
    </r>
    <r>
      <rPr>
        <sz val="10"/>
        <rFont val="ＭＳ Ｐゴシック"/>
        <family val="2"/>
        <charset val="128"/>
      </rPr>
      <t xml:space="preserve">対物レンズからレデューサ。ドロチューブである程度可変。</t>
    </r>
  </si>
  <si>
    <r>
      <t xml:space="preserve">D1 : </t>
    </r>
    <r>
      <rPr>
        <sz val="10"/>
        <rFont val="ＭＳ Ｐゴシック"/>
        <family val="2"/>
        <charset val="128"/>
      </rPr>
      <t xml:space="preserve">対物レンズから鏡筒端</t>
    </r>
  </si>
  <si>
    <r>
      <t xml:space="preserve">D2 : </t>
    </r>
    <r>
      <rPr>
        <sz val="10"/>
        <rFont val="ＭＳ Ｐゴシック"/>
        <family val="2"/>
        <charset val="128"/>
      </rPr>
      <t xml:space="preserve">鏡筒端からレデューサ</t>
    </r>
  </si>
  <si>
    <r>
      <t xml:space="preserve">全て単位は、</t>
    </r>
    <r>
      <rPr>
        <sz val="10"/>
        <rFont val="Arial"/>
        <family val="2"/>
        <charset val="128"/>
      </rPr>
      <t xml:space="preserve">[mm]</t>
    </r>
  </si>
  <si>
    <t>対物レンズから
センサ</t>
  </si>
  <si>
    <t>被写体から
対物レンズ</t>
  </si>
  <si>
    <t>寸法・距離測定</t>
  </si>
  <si>
    <t>a1</t>
  </si>
  <si>
    <t>f2</t>
  </si>
  <si>
    <t>b1</t>
  </si>
  <si>
    <t>D1</t>
  </si>
  <si>
    <t>D2</t>
  </si>
  <si>
    <t>D = D1+D2</t>
  </si>
  <si>
    <t>f1</t>
  </si>
  <si>
    <t>a2</t>
  </si>
  <si>
    <t>D+a1</t>
  </si>
  <si>
    <t>b2</t>
  </si>
  <si>
    <t>434 (3026000)</t>
  </si>
  <si>
    <r>
      <t xml:space="preserve">D2</t>
    </r>
    <r>
      <rPr>
        <sz val="10"/>
        <rFont val="ＭＳ Ｐゴシック"/>
        <family val="2"/>
        <charset val="128"/>
      </rPr>
      <t xml:space="preserve">を</t>
    </r>
    <r>
      <rPr>
        <sz val="10"/>
        <rFont val="Arial"/>
        <family val="2"/>
        <charset val="128"/>
      </rPr>
      <t xml:space="preserve">21.4</t>
    </r>
    <r>
      <rPr>
        <sz val="10"/>
        <rFont val="ＭＳ Ｐゴシック"/>
        <family val="2"/>
        <charset val="128"/>
      </rPr>
      <t xml:space="preserve">以下にすると</t>
    </r>
    <r>
      <rPr>
        <sz val="10"/>
        <rFont val="Arial"/>
        <family val="2"/>
        <charset val="128"/>
      </rPr>
      <t xml:space="preserve">b2</t>
    </r>
    <r>
      <rPr>
        <sz val="10"/>
        <rFont val="ＭＳ Ｐゴシック"/>
        <family val="2"/>
        <charset val="128"/>
      </rPr>
      <t xml:space="preserve">が負になるので、測定誤差やレンズ厚未考慮の影響があるのかも。</t>
    </r>
  </si>
  <si>
    <t>| a1+b1 |</t>
  </si>
  <si>
    <t>467 (8640)</t>
  </si>
  <si>
    <t>485 (5540)</t>
  </si>
</sst>
</file>

<file path=xl/styles.xml><?xml version="1.0" encoding="utf-8"?>
<styleSheet xmlns="http://schemas.openxmlformats.org/spreadsheetml/2006/main">
  <numFmts count="4">
    <numFmt formatCode="GENERAL" numFmtId="164"/>
    <numFmt formatCode="0" numFmtId="165"/>
    <numFmt formatCode="0.0" numFmtId="166"/>
    <numFmt formatCode="0.00" numFmtId="167"/>
  </numFmts>
  <fonts count="9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2"/>
      <charset val="128"/>
    </font>
    <font>
      <sz val="12"/>
      <name val="Times New Roman"/>
      <family val="1"/>
      <charset val="128"/>
    </font>
    <font>
      <sz val="10"/>
      <color rgb="FF000000"/>
      <name val="ＭＳ Ｐゴシック"/>
      <family val="2"/>
      <charset val="128"/>
    </font>
    <font>
      <sz val="10"/>
      <name val="ＭＳ Ｐゴシック"/>
      <family val="2"/>
    </font>
    <font>
      <sz val="9"/>
      <name val="ＭＳ Ｐゴシック"/>
      <family val="2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6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false" applyBorder="false" applyFont="true" applyProtection="false" borderId="0" fillId="0" fontId="4" numFmtId="167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6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ize val="7"/>
          </c:marker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5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6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7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8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9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0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1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4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5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6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7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1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2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3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4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5"/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</c:dLbls>
          <c:cat>
            <c:strRef>
              <c:f>長さ!$J$35:$J$60</c:f>
              <c:strCache>
                <c:ptCount val="26"/>
                <c:pt idx="0">
                  <c:v>436</c:v>
                </c:pt>
                <c:pt idx="1">
                  <c:v>438</c:v>
                </c:pt>
                <c:pt idx="2">
                  <c:v>440</c:v>
                </c:pt>
                <c:pt idx="3">
                  <c:v>442</c:v>
                </c:pt>
                <c:pt idx="4">
                  <c:v>444</c:v>
                </c:pt>
                <c:pt idx="5">
                  <c:v>446</c:v>
                </c:pt>
                <c:pt idx="6">
                  <c:v>448</c:v>
                </c:pt>
                <c:pt idx="7">
                  <c:v>450</c:v>
                </c:pt>
                <c:pt idx="8">
                  <c:v>452</c:v>
                </c:pt>
                <c:pt idx="9">
                  <c:v>454</c:v>
                </c:pt>
                <c:pt idx="10">
                  <c:v>456</c:v>
                </c:pt>
                <c:pt idx="11">
                  <c:v>458</c:v>
                </c:pt>
                <c:pt idx="12">
                  <c:v>460</c:v>
                </c:pt>
                <c:pt idx="13">
                  <c:v>462</c:v>
                </c:pt>
                <c:pt idx="14">
                  <c:v>464</c:v>
                </c:pt>
                <c:pt idx="15">
                  <c:v>466</c:v>
                </c:pt>
                <c:pt idx="16">
                  <c:v>468</c:v>
                </c:pt>
                <c:pt idx="17">
                  <c:v>470</c:v>
                </c:pt>
                <c:pt idx="18">
                  <c:v>472</c:v>
                </c:pt>
                <c:pt idx="19">
                  <c:v>474</c:v>
                </c:pt>
                <c:pt idx="20">
                  <c:v>476</c:v>
                </c:pt>
                <c:pt idx="21">
                  <c:v>478</c:v>
                </c:pt>
                <c:pt idx="22">
                  <c:v>480</c:v>
                </c:pt>
                <c:pt idx="23">
                  <c:v>482</c:v>
                </c:pt>
                <c:pt idx="24">
                  <c:v>484</c:v>
                </c:pt>
                <c:pt idx="25">
                  <c:v>486</c:v>
                </c:pt>
              </c:strCache>
            </c:strRef>
          </c:cat>
          <c:val>
            <c:numRef>
              <c:f>長さ!$K$35:$K$60</c:f>
              <c:numCache>
                <c:formatCode>General</c:formatCode>
                <c:ptCount val="26"/>
                <c:pt idx="0">
                  <c:v>406423.636363718</c:v>
                </c:pt>
                <c:pt idx="1">
                  <c:v>99003.750000008</c:v>
                </c:pt>
                <c:pt idx="2">
                  <c:v>56556.6527196676</c:v>
                </c:pt>
                <c:pt idx="3">
                  <c:v>39677.1052631589</c:v>
                </c:pt>
                <c:pt idx="4">
                  <c:v>30611.460674158</c:v>
                </c:pt>
                <c:pt idx="5">
                  <c:v>24953.7043795625</c:v>
                </c:pt>
                <c:pt idx="6">
                  <c:v>21086.2672811063</c:v>
                </c:pt>
                <c:pt idx="7">
                  <c:v>18275.4509283822</c:v>
                </c:pt>
                <c:pt idx="8">
                  <c:v>16140.2800466746</c:v>
                </c:pt>
                <c:pt idx="9">
                  <c:v>14463.2812500001</c:v>
                </c:pt>
                <c:pt idx="10">
                  <c:v>13111.2699905928</c:v>
                </c:pt>
                <c:pt idx="11">
                  <c:v>11998.1217838766</c:v>
                </c:pt>
                <c:pt idx="12">
                  <c:v>11065.6737588653</c:v>
                </c:pt>
                <c:pt idx="13">
                  <c:v>10273.2288629738</c:v>
                </c:pt>
                <c:pt idx="14">
                  <c:v>9591.4576271187</c:v>
                </c:pt>
                <c:pt idx="15">
                  <c:v>8998.68821292781</c:v>
                </c:pt>
                <c:pt idx="16">
                  <c:v>8478.56038072581</c:v>
                </c:pt>
                <c:pt idx="17">
                  <c:v>8018.4921524664</c:v>
                </c:pt>
                <c:pt idx="18">
                  <c:v>7608.64864864868</c:v>
                </c:pt>
                <c:pt idx="19">
                  <c:v>7241.23115577893</c:v>
                </c:pt>
                <c:pt idx="20">
                  <c:v>6909.97611084571</c:v>
                </c:pt>
                <c:pt idx="21">
                  <c:v>6609.79508196724</c:v>
                </c:pt>
                <c:pt idx="22">
                  <c:v>6336.51152675079</c:v>
                </c:pt>
                <c:pt idx="23">
                  <c:v>6086.66527893425</c:v>
                </c:pt>
                <c:pt idx="24">
                  <c:v>5857.3652694611</c:v>
                </c:pt>
                <c:pt idx="25">
                  <c:v>5646.17714723928</c:v>
                </c:pt>
              </c:numCache>
            </c:numRef>
          </c:val>
        </c:ser>
        <c:marker val="1"/>
        <c:axId val="31612"/>
        <c:axId val="31423"/>
      </c:lineChart>
      <c:catAx>
        <c:axId val="316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sz="900"/>
                  <a:t>対物レンズからセンサ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1423"/>
        <c:crosses val="autoZero"/>
        <c:auto val="1"/>
        <c:lblAlgn val="ctr"/>
        <c:lblOffset val="100"/>
      </c:catAx>
      <c:valAx>
        <c:axId val="31423"/>
        <c:scaling>
          <c:orientation val="minMax"/>
          <c:logBase val="10"/>
          <c:min val="5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/>
                  <a:t>被写体と対物レンズとの距離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1612"/>
        <c:crossesAt val="1"/>
      </c:valAx>
      <c:spPr>
        <a:noFill/>
        <a:ln>
          <a:solidFill>
            <a:srgbClr val="b3b3b3"/>
          </a:solidFill>
        </a:ln>
      </c:spPr>
    </c:plotArea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chart" Target="../charts/chart2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absolute">
    <xdr:from>
      <xdr:col>1</xdr:col>
      <xdr:colOff>282960</xdr:colOff>
      <xdr:row>15</xdr:row>
      <xdr:rowOff>73440</xdr:rowOff>
    </xdr:from>
    <xdr:to>
      <xdr:col>1</xdr:col>
      <xdr:colOff>447120</xdr:colOff>
      <xdr:row>20</xdr:row>
      <xdr:rowOff>36360</xdr:rowOff>
    </xdr:to>
    <xdr:sp>
      <xdr:nvSpPr>
        <xdr:cNvPr id="0" name="CustomShape 1"/>
        <xdr:cNvSpPr/>
      </xdr:nvSpPr>
      <xdr:spPr>
        <a:xfrm>
          <a:off x="1095480" y="2521080"/>
          <a:ext cx="164160" cy="779040"/>
        </a:xfrm>
        <a:prstGeom prst="ellipse">
          <a:avLst/>
        </a:prstGeom>
        <a:solidFill>
          <a:srgbClr val="729fcf"/>
        </a:solidFill>
        <a:ln>
          <a:solidFill>
            <a:srgbClr val="3465af"/>
          </a:solidFill>
        </a:ln>
      </xdr:spPr>
    </xdr:sp>
    <xdr:clientData/>
  </xdr:twoCellAnchor>
  <xdr:twoCellAnchor editAs="absolute">
    <xdr:from>
      <xdr:col>2</xdr:col>
      <xdr:colOff>613800</xdr:colOff>
      <xdr:row>16</xdr:row>
      <xdr:rowOff>46080</xdr:rowOff>
    </xdr:from>
    <xdr:to>
      <xdr:col>2</xdr:col>
      <xdr:colOff>726120</xdr:colOff>
      <xdr:row>19</xdr:row>
      <xdr:rowOff>81720</xdr:rowOff>
    </xdr:to>
    <xdr:sp>
      <xdr:nvSpPr>
        <xdr:cNvPr id="1" name="CustomShape 1"/>
        <xdr:cNvSpPr/>
      </xdr:nvSpPr>
      <xdr:spPr>
        <a:xfrm>
          <a:off x="2239200" y="2657160"/>
          <a:ext cx="112320" cy="525240"/>
        </a:xfrm>
        <a:prstGeom prst="ellipse">
          <a:avLst/>
        </a:prstGeom>
        <a:solidFill>
          <a:srgbClr val="729fcf"/>
        </a:solidFill>
        <a:ln>
          <a:solidFill>
            <a:srgbClr val="3465af"/>
          </a:solidFill>
        </a:ln>
      </xdr:spPr>
    </xdr:sp>
    <xdr:clientData/>
  </xdr:twoCellAnchor>
  <xdr:twoCellAnchor editAs="absolute">
    <xdr:from>
      <xdr:col>3</xdr:col>
      <xdr:colOff>465840</xdr:colOff>
      <xdr:row>16</xdr:row>
      <xdr:rowOff>145800</xdr:rowOff>
    </xdr:from>
    <xdr:to>
      <xdr:col>3</xdr:col>
      <xdr:colOff>501840</xdr:colOff>
      <xdr:row>18</xdr:row>
      <xdr:rowOff>154440</xdr:rowOff>
    </xdr:to>
    <xdr:sp>
      <xdr:nvSpPr>
        <xdr:cNvPr id="2" name="CustomShape 1"/>
        <xdr:cNvSpPr/>
      </xdr:nvSpPr>
      <xdr:spPr>
        <a:xfrm>
          <a:off x="2904120" y="2756880"/>
          <a:ext cx="36000" cy="334800"/>
        </a:xfrm>
        <a:prstGeom prst="rect">
          <a:avLst/>
        </a:prstGeom>
        <a:solidFill>
          <a:srgbClr val="33ff99"/>
        </a:solidFill>
        <a:ln>
          <a:solidFill>
            <a:srgbClr val="3465af"/>
          </a:solidFill>
        </a:ln>
      </xdr:spPr>
    </xdr:sp>
    <xdr:clientData/>
  </xdr:twoCellAnchor>
  <xdr:twoCellAnchor editAs="absolute">
    <xdr:from>
      <xdr:col>2</xdr:col>
      <xdr:colOff>673560</xdr:colOff>
      <xdr:row>20</xdr:row>
      <xdr:rowOff>73080</xdr:rowOff>
    </xdr:from>
    <xdr:to>
      <xdr:col>3</xdr:col>
      <xdr:colOff>482760</xdr:colOff>
      <xdr:row>20</xdr:row>
      <xdr:rowOff>73080</xdr:rowOff>
    </xdr:to>
    <xdr:sp>
      <xdr:nvSpPr>
        <xdr:cNvPr id="3" name="Line 1"/>
        <xdr:cNvSpPr/>
      </xdr:nvSpPr>
      <xdr:spPr>
        <a:xfrm>
          <a:off x="2298960" y="3336840"/>
          <a:ext cx="62208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3</xdr:col>
      <xdr:colOff>482760</xdr:colOff>
      <xdr:row>19</xdr:row>
      <xdr:rowOff>82440</xdr:rowOff>
    </xdr:from>
    <xdr:to>
      <xdr:col>3</xdr:col>
      <xdr:colOff>482760</xdr:colOff>
      <xdr:row>21</xdr:row>
      <xdr:rowOff>37080</xdr:rowOff>
    </xdr:to>
    <xdr:sp>
      <xdr:nvSpPr>
        <xdr:cNvPr id="4" name="Line 1"/>
        <xdr:cNvSpPr/>
      </xdr:nvSpPr>
      <xdr:spPr>
        <a:xfrm>
          <a:off x="2921040" y="3183120"/>
          <a:ext cx="0" cy="280800"/>
        </a:xfrm>
        <a:prstGeom prst="line">
          <a:avLst/>
        </a:prstGeom>
        <a:ln cap="rnd">
          <a:solidFill>
            <a:srgbClr val="000000"/>
          </a:solidFill>
          <a:custDash>
            <a:ds d="35000" sp="35000"/>
          </a:custDash>
        </a:ln>
      </xdr:spPr>
    </xdr:sp>
    <xdr:clientData/>
  </xdr:twoCellAnchor>
  <xdr:twoCellAnchor editAs="absolute">
    <xdr:from>
      <xdr:col>3</xdr:col>
      <xdr:colOff>139680</xdr:colOff>
      <xdr:row>20</xdr:row>
      <xdr:rowOff>154800</xdr:rowOff>
    </xdr:from>
    <xdr:to>
      <xdr:col>3</xdr:col>
      <xdr:colOff>271440</xdr:colOff>
      <xdr:row>22</xdr:row>
      <xdr:rowOff>45000</xdr:rowOff>
    </xdr:to>
    <xdr:sp>
      <xdr:nvSpPr>
        <xdr:cNvPr id="5" name="CustomShape 1"/>
        <xdr:cNvSpPr/>
      </xdr:nvSpPr>
      <xdr:spPr>
        <a:xfrm>
          <a:off x="2577960" y="3418560"/>
          <a:ext cx="131760" cy="2167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d</a:t>
          </a:r>
          <a:endParaRPr/>
        </a:p>
      </xdr:txBody>
    </xdr:sp>
    <xdr:clientData/>
  </xdr:twoCellAnchor>
  <xdr:twoCellAnchor editAs="absolute">
    <xdr:from>
      <xdr:col>1</xdr:col>
      <xdr:colOff>306360</xdr:colOff>
      <xdr:row>14</xdr:row>
      <xdr:rowOff>55080</xdr:rowOff>
    </xdr:from>
    <xdr:to>
      <xdr:col>2</xdr:col>
      <xdr:colOff>252000</xdr:colOff>
      <xdr:row>15</xdr:row>
      <xdr:rowOff>108720</xdr:rowOff>
    </xdr:to>
    <xdr:sp>
      <xdr:nvSpPr>
        <xdr:cNvPr id="6" name="CustomShape 1"/>
        <xdr:cNvSpPr/>
      </xdr:nvSpPr>
      <xdr:spPr>
        <a:xfrm>
          <a:off x="1118880" y="2339640"/>
          <a:ext cx="758520" cy="2167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f1=510mm</a:t>
          </a:r>
          <a:endParaRPr/>
        </a:p>
      </xdr:txBody>
    </xdr:sp>
    <xdr:clientData/>
  </xdr:twoCellAnchor>
  <xdr:twoCellAnchor editAs="absolute">
    <xdr:from>
      <xdr:col>2</xdr:col>
      <xdr:colOff>664560</xdr:colOff>
      <xdr:row>19</xdr:row>
      <xdr:rowOff>127440</xdr:rowOff>
    </xdr:from>
    <xdr:to>
      <xdr:col>2</xdr:col>
      <xdr:colOff>664560</xdr:colOff>
      <xdr:row>21</xdr:row>
      <xdr:rowOff>10080</xdr:rowOff>
    </xdr:to>
    <xdr:sp>
      <xdr:nvSpPr>
        <xdr:cNvPr id="7" name="Line 1"/>
        <xdr:cNvSpPr/>
      </xdr:nvSpPr>
      <xdr:spPr>
        <a:xfrm>
          <a:off x="2289960" y="3228120"/>
          <a:ext cx="0" cy="208800"/>
        </a:xfrm>
        <a:prstGeom prst="line">
          <a:avLst/>
        </a:prstGeom>
        <a:ln cap="rnd">
          <a:solidFill>
            <a:srgbClr val="000000"/>
          </a:solidFill>
          <a:custDash>
            <a:ds d="35000" sp="35000"/>
          </a:custDash>
        </a:ln>
      </xdr:spPr>
    </xdr:sp>
    <xdr:clientData/>
  </xdr:twoCellAnchor>
  <xdr:twoCellAnchor editAs="absolute">
    <xdr:from>
      <xdr:col>2</xdr:col>
      <xdr:colOff>582480</xdr:colOff>
      <xdr:row>15</xdr:row>
      <xdr:rowOff>18720</xdr:rowOff>
    </xdr:from>
    <xdr:to>
      <xdr:col>3</xdr:col>
      <xdr:colOff>34200</xdr:colOff>
      <xdr:row>16</xdr:row>
      <xdr:rowOff>72000</xdr:rowOff>
    </xdr:to>
    <xdr:sp>
      <xdr:nvSpPr>
        <xdr:cNvPr id="8" name="CustomShape 1"/>
        <xdr:cNvSpPr/>
      </xdr:nvSpPr>
      <xdr:spPr>
        <a:xfrm>
          <a:off x="2207880" y="2466360"/>
          <a:ext cx="264600" cy="2167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f2</a:t>
          </a:r>
          <a:endParaRPr/>
        </a:p>
      </xdr:txBody>
    </xdr:sp>
    <xdr:clientData/>
  </xdr:twoCellAnchor>
  <xdr:twoCellAnchor editAs="absolute">
    <xdr:from>
      <xdr:col>3</xdr:col>
      <xdr:colOff>290880</xdr:colOff>
      <xdr:row>15</xdr:row>
      <xdr:rowOff>146160</xdr:rowOff>
    </xdr:from>
    <xdr:to>
      <xdr:col>3</xdr:col>
      <xdr:colOff>774720</xdr:colOff>
      <xdr:row>17</xdr:row>
      <xdr:rowOff>36360</xdr:rowOff>
    </xdr:to>
    <xdr:sp>
      <xdr:nvSpPr>
        <xdr:cNvPr id="9" name="CustomShape 1"/>
        <xdr:cNvSpPr/>
      </xdr:nvSpPr>
      <xdr:spPr>
        <a:xfrm>
          <a:off x="2729160" y="2593800"/>
          <a:ext cx="483840" cy="2167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sensor</a:t>
          </a:r>
          <a:endParaRPr/>
        </a:p>
      </xdr:txBody>
    </xdr:sp>
    <xdr:clientData/>
  </xdr:twoCellAnchor>
  <xdr:twoCellAnchor editAs="absolute">
    <xdr:from>
      <xdr:col>1</xdr:col>
      <xdr:colOff>37080</xdr:colOff>
      <xdr:row>37</xdr:row>
      <xdr:rowOff>360</xdr:rowOff>
    </xdr:from>
    <xdr:to>
      <xdr:col>4</xdr:col>
      <xdr:colOff>682200</xdr:colOff>
      <xdr:row>47</xdr:row>
      <xdr:rowOff>27720</xdr:rowOff>
    </xdr:to>
    <xdr:pic>
      <xdr:nvPicPr>
        <xdr:cNvPr descr="" id="10" name="図 5"/>
        <xdr:cNvPicPr/>
      </xdr:nvPicPr>
      <xdr:blipFill>
        <a:blip r:embed="rId1"/>
        <a:stretch>
          <a:fillRect/>
        </a:stretch>
      </xdr:blipFill>
      <xdr:spPr>
        <a:xfrm>
          <a:off x="849600" y="6038280"/>
          <a:ext cx="3083760" cy="1659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absolute">
    <xdr:from>
      <xdr:col>5</xdr:col>
      <xdr:colOff>868680</xdr:colOff>
      <xdr:row>3</xdr:row>
      <xdr:rowOff>101160</xdr:rowOff>
    </xdr:from>
    <xdr:to>
      <xdr:col>6</xdr:col>
      <xdr:colOff>179280</xdr:colOff>
      <xdr:row>11</xdr:row>
      <xdr:rowOff>110520</xdr:rowOff>
    </xdr:to>
    <xdr:sp>
      <xdr:nvSpPr>
        <xdr:cNvPr id="11" name="CustomShape 1"/>
        <xdr:cNvSpPr/>
      </xdr:nvSpPr>
      <xdr:spPr>
        <a:xfrm>
          <a:off x="5399280" y="590400"/>
          <a:ext cx="277560" cy="1315080"/>
        </a:xfrm>
        <a:prstGeom prst="ellipse">
          <a:avLst/>
        </a:prstGeom>
        <a:solidFill>
          <a:srgbClr val="729fcf"/>
        </a:solidFill>
        <a:ln>
          <a:solidFill>
            <a:srgbClr val="3465af"/>
          </a:solidFill>
        </a:ln>
      </xdr:spPr>
    </xdr:sp>
    <xdr:clientData/>
  </xdr:twoCellAnchor>
  <xdr:twoCellAnchor editAs="absolute">
    <xdr:from>
      <xdr:col>7</xdr:col>
      <xdr:colOff>910440</xdr:colOff>
      <xdr:row>5</xdr:row>
      <xdr:rowOff>4320</xdr:rowOff>
    </xdr:from>
    <xdr:to>
      <xdr:col>8</xdr:col>
      <xdr:colOff>133560</xdr:colOff>
      <xdr:row>10</xdr:row>
      <xdr:rowOff>74880</xdr:rowOff>
    </xdr:to>
    <xdr:sp>
      <xdr:nvSpPr>
        <xdr:cNvPr id="12" name="CustomShape 1"/>
        <xdr:cNvSpPr/>
      </xdr:nvSpPr>
      <xdr:spPr>
        <a:xfrm>
          <a:off x="7375320" y="820080"/>
          <a:ext cx="190080" cy="886680"/>
        </a:xfrm>
        <a:prstGeom prst="ellipse">
          <a:avLst/>
        </a:prstGeom>
        <a:solidFill>
          <a:srgbClr val="729fcf"/>
        </a:solidFill>
        <a:ln>
          <a:solidFill>
            <a:srgbClr val="3465af"/>
          </a:solidFill>
        </a:ln>
      </xdr:spPr>
    </xdr:sp>
    <xdr:clientData/>
  </xdr:twoCellAnchor>
  <xdr:twoCellAnchor editAs="absolute">
    <xdr:from>
      <xdr:col>9</xdr:col>
      <xdr:colOff>98640</xdr:colOff>
      <xdr:row>6</xdr:row>
      <xdr:rowOff>9360</xdr:rowOff>
    </xdr:from>
    <xdr:to>
      <xdr:col>9</xdr:col>
      <xdr:colOff>159840</xdr:colOff>
      <xdr:row>9</xdr:row>
      <xdr:rowOff>85320</xdr:rowOff>
    </xdr:to>
    <xdr:sp>
      <xdr:nvSpPr>
        <xdr:cNvPr id="13" name="CustomShape 1"/>
        <xdr:cNvSpPr/>
      </xdr:nvSpPr>
      <xdr:spPr>
        <a:xfrm>
          <a:off x="8497440" y="988200"/>
          <a:ext cx="61200" cy="565560"/>
        </a:xfrm>
        <a:prstGeom prst="rect">
          <a:avLst/>
        </a:prstGeom>
        <a:solidFill>
          <a:srgbClr val="33ff99"/>
        </a:solidFill>
        <a:ln>
          <a:solidFill>
            <a:srgbClr val="3465af"/>
          </a:solidFill>
        </a:ln>
      </xdr:spPr>
    </xdr:sp>
    <xdr:clientData/>
  </xdr:twoCellAnchor>
  <xdr:twoCellAnchor editAs="absolute">
    <xdr:from>
      <xdr:col>8</xdr:col>
      <xdr:colOff>44280</xdr:colOff>
      <xdr:row>14</xdr:row>
      <xdr:rowOff>131040</xdr:rowOff>
    </xdr:from>
    <xdr:to>
      <xdr:col>9</xdr:col>
      <xdr:colOff>127080</xdr:colOff>
      <xdr:row>14</xdr:row>
      <xdr:rowOff>131040</xdr:rowOff>
    </xdr:to>
    <xdr:sp>
      <xdr:nvSpPr>
        <xdr:cNvPr id="14" name="Line 1"/>
        <xdr:cNvSpPr/>
      </xdr:nvSpPr>
      <xdr:spPr>
        <a:xfrm>
          <a:off x="7476120" y="2415600"/>
          <a:ext cx="104976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9</xdr:col>
      <xdr:colOff>127440</xdr:colOff>
      <xdr:row>12</xdr:row>
      <xdr:rowOff>20520</xdr:rowOff>
    </xdr:from>
    <xdr:to>
      <xdr:col>9</xdr:col>
      <xdr:colOff>127440</xdr:colOff>
      <xdr:row>15</xdr:row>
      <xdr:rowOff>101520</xdr:rowOff>
    </xdr:to>
    <xdr:sp>
      <xdr:nvSpPr>
        <xdr:cNvPr id="15" name="Line 1"/>
        <xdr:cNvSpPr/>
      </xdr:nvSpPr>
      <xdr:spPr>
        <a:xfrm>
          <a:off x="8526240" y="1978560"/>
          <a:ext cx="0" cy="570600"/>
        </a:xfrm>
        <a:prstGeom prst="line">
          <a:avLst/>
        </a:prstGeom>
        <a:ln cap="rnd">
          <a:solidFill>
            <a:srgbClr val="000000"/>
          </a:solidFill>
          <a:custDash>
            <a:ds d="35000" sp="35000"/>
          </a:custDash>
        </a:ln>
      </xdr:spPr>
    </xdr:sp>
    <xdr:clientData/>
  </xdr:twoCellAnchor>
  <xdr:twoCellAnchor editAs="absolute">
    <xdr:from>
      <xdr:col>8</xdr:col>
      <xdr:colOff>553320</xdr:colOff>
      <xdr:row>15</xdr:row>
      <xdr:rowOff>14040</xdr:rowOff>
    </xdr:from>
    <xdr:to>
      <xdr:col>8</xdr:col>
      <xdr:colOff>807120</xdr:colOff>
      <xdr:row>16</xdr:row>
      <xdr:rowOff>88920</xdr:rowOff>
    </xdr:to>
    <xdr:sp>
      <xdr:nvSpPr>
        <xdr:cNvPr id="16" name="CustomShape 1"/>
        <xdr:cNvSpPr/>
      </xdr:nvSpPr>
      <xdr:spPr>
        <a:xfrm>
          <a:off x="7985160" y="2461680"/>
          <a:ext cx="253800" cy="2383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a1</a:t>
          </a:r>
          <a:endParaRPr/>
        </a:p>
      </xdr:txBody>
    </xdr:sp>
    <xdr:clientData/>
  </xdr:twoCellAnchor>
  <xdr:twoCellAnchor editAs="absolute">
    <xdr:from>
      <xdr:col>5</xdr:col>
      <xdr:colOff>954000</xdr:colOff>
      <xdr:row>1</xdr:row>
      <xdr:rowOff>120960</xdr:rowOff>
    </xdr:from>
    <xdr:to>
      <xdr:col>7</xdr:col>
      <xdr:colOff>300240</xdr:colOff>
      <xdr:row>3</xdr:row>
      <xdr:rowOff>160920</xdr:rowOff>
    </xdr:to>
    <xdr:sp>
      <xdr:nvSpPr>
        <xdr:cNvPr id="17" name="CustomShape 1"/>
        <xdr:cNvSpPr/>
      </xdr:nvSpPr>
      <xdr:spPr>
        <a:xfrm>
          <a:off x="5484600" y="284040"/>
          <a:ext cx="1280520" cy="3661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f1=510mm</a:t>
          </a:r>
          <a:endParaRPr/>
        </a:p>
      </xdr:txBody>
    </xdr:sp>
    <xdr:clientData/>
  </xdr:twoCellAnchor>
  <xdr:twoCellAnchor editAs="absolute">
    <xdr:from>
      <xdr:col>8</xdr:col>
      <xdr:colOff>46440</xdr:colOff>
      <xdr:row>10</xdr:row>
      <xdr:rowOff>158400</xdr:rowOff>
    </xdr:from>
    <xdr:to>
      <xdr:col>8</xdr:col>
      <xdr:colOff>46440</xdr:colOff>
      <xdr:row>18</xdr:row>
      <xdr:rowOff>154440</xdr:rowOff>
    </xdr:to>
    <xdr:sp>
      <xdr:nvSpPr>
        <xdr:cNvPr id="18" name="Line 1"/>
        <xdr:cNvSpPr/>
      </xdr:nvSpPr>
      <xdr:spPr>
        <a:xfrm>
          <a:off x="7478280" y="1790280"/>
          <a:ext cx="0" cy="1301400"/>
        </a:xfrm>
        <a:prstGeom prst="line">
          <a:avLst/>
        </a:prstGeom>
        <a:ln cap="rnd">
          <a:solidFill>
            <a:srgbClr val="000000"/>
          </a:solidFill>
          <a:custDash>
            <a:ds d="35000" sp="35000"/>
          </a:custDash>
        </a:ln>
      </xdr:spPr>
    </xdr:sp>
    <xdr:clientData/>
  </xdr:twoCellAnchor>
  <xdr:twoCellAnchor editAs="absolute">
    <xdr:from>
      <xdr:col>7</xdr:col>
      <xdr:colOff>857520</xdr:colOff>
      <xdr:row>3</xdr:row>
      <xdr:rowOff>8640</xdr:rowOff>
    </xdr:from>
    <xdr:to>
      <xdr:col>8</xdr:col>
      <xdr:colOff>337680</xdr:colOff>
      <xdr:row>5</xdr:row>
      <xdr:rowOff>48240</xdr:rowOff>
    </xdr:to>
    <xdr:sp>
      <xdr:nvSpPr>
        <xdr:cNvPr id="19" name="CustomShape 1"/>
        <xdr:cNvSpPr/>
      </xdr:nvSpPr>
      <xdr:spPr>
        <a:xfrm>
          <a:off x="7322400" y="497880"/>
          <a:ext cx="447120" cy="3661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f2=330</a:t>
          </a:r>
          <a:endParaRPr/>
        </a:p>
      </xdr:txBody>
    </xdr:sp>
    <xdr:clientData/>
  </xdr:twoCellAnchor>
  <xdr:twoCellAnchor editAs="absolute">
    <xdr:from>
      <xdr:col>8</xdr:col>
      <xdr:colOff>903960</xdr:colOff>
      <xdr:row>4</xdr:row>
      <xdr:rowOff>60480</xdr:rowOff>
    </xdr:from>
    <xdr:to>
      <xdr:col>9</xdr:col>
      <xdr:colOff>593640</xdr:colOff>
      <xdr:row>6</xdr:row>
      <xdr:rowOff>3240</xdr:rowOff>
    </xdr:to>
    <xdr:sp>
      <xdr:nvSpPr>
        <xdr:cNvPr id="20" name="CustomShape 1"/>
        <xdr:cNvSpPr/>
      </xdr:nvSpPr>
      <xdr:spPr>
        <a:xfrm>
          <a:off x="8335800" y="713160"/>
          <a:ext cx="656640" cy="2689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sensor</a:t>
          </a:r>
          <a:endParaRPr/>
        </a:p>
      </xdr:txBody>
    </xdr:sp>
    <xdr:clientData/>
  </xdr:twoCellAnchor>
  <xdr:twoCellAnchor editAs="absolute">
    <xdr:from>
      <xdr:col>6</xdr:col>
      <xdr:colOff>47880</xdr:colOff>
      <xdr:row>14</xdr:row>
      <xdr:rowOff>133560</xdr:rowOff>
    </xdr:from>
    <xdr:to>
      <xdr:col>8</xdr:col>
      <xdr:colOff>34920</xdr:colOff>
      <xdr:row>14</xdr:row>
      <xdr:rowOff>133560</xdr:rowOff>
    </xdr:to>
    <xdr:sp>
      <xdr:nvSpPr>
        <xdr:cNvPr id="21" name="Line 1"/>
        <xdr:cNvSpPr/>
      </xdr:nvSpPr>
      <xdr:spPr>
        <a:xfrm>
          <a:off x="5545440" y="2418120"/>
          <a:ext cx="192132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9</xdr:col>
      <xdr:colOff>852480</xdr:colOff>
      <xdr:row>11</xdr:row>
      <xdr:rowOff>153720</xdr:rowOff>
    </xdr:from>
    <xdr:to>
      <xdr:col>9</xdr:col>
      <xdr:colOff>852480</xdr:colOff>
      <xdr:row>21</xdr:row>
      <xdr:rowOff>42840</xdr:rowOff>
    </xdr:to>
    <xdr:sp>
      <xdr:nvSpPr>
        <xdr:cNvPr id="22" name="Line 1"/>
        <xdr:cNvSpPr/>
      </xdr:nvSpPr>
      <xdr:spPr>
        <a:xfrm>
          <a:off x="9251280" y="1948680"/>
          <a:ext cx="0" cy="1521000"/>
        </a:xfrm>
        <a:prstGeom prst="line">
          <a:avLst/>
        </a:prstGeom>
        <a:ln cap="rnd">
          <a:solidFill>
            <a:srgbClr val="000000"/>
          </a:solidFill>
          <a:custDash>
            <a:ds d="35000" sp="35000"/>
          </a:custDash>
        </a:ln>
      </xdr:spPr>
    </xdr:sp>
    <xdr:clientData/>
  </xdr:twoCellAnchor>
  <xdr:twoCellAnchor editAs="absolute">
    <xdr:from>
      <xdr:col>6</xdr:col>
      <xdr:colOff>727920</xdr:colOff>
      <xdr:row>15</xdr:row>
      <xdr:rowOff>39600</xdr:rowOff>
    </xdr:from>
    <xdr:to>
      <xdr:col>6</xdr:col>
      <xdr:colOff>906840</xdr:colOff>
      <xdr:row>16</xdr:row>
      <xdr:rowOff>96120</xdr:rowOff>
    </xdr:to>
    <xdr:sp>
      <xdr:nvSpPr>
        <xdr:cNvPr id="23" name="CustomShape 1"/>
        <xdr:cNvSpPr/>
      </xdr:nvSpPr>
      <xdr:spPr>
        <a:xfrm>
          <a:off x="6225480" y="2487240"/>
          <a:ext cx="178920" cy="21996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D</a:t>
          </a:r>
          <a:endParaRPr/>
        </a:p>
      </xdr:txBody>
    </xdr:sp>
    <xdr:clientData/>
  </xdr:twoCellAnchor>
  <xdr:twoCellAnchor editAs="absolute">
    <xdr:from>
      <xdr:col>6</xdr:col>
      <xdr:colOff>47880</xdr:colOff>
      <xdr:row>12</xdr:row>
      <xdr:rowOff>19440</xdr:rowOff>
    </xdr:from>
    <xdr:to>
      <xdr:col>6</xdr:col>
      <xdr:colOff>48240</xdr:colOff>
      <xdr:row>21</xdr:row>
      <xdr:rowOff>136080</xdr:rowOff>
    </xdr:to>
    <xdr:sp>
      <xdr:nvSpPr>
        <xdr:cNvPr id="24" name="Line 1"/>
        <xdr:cNvSpPr/>
      </xdr:nvSpPr>
      <xdr:spPr>
        <a:xfrm>
          <a:off x="5545440" y="1977480"/>
          <a:ext cx="360" cy="1585440"/>
        </a:xfrm>
        <a:prstGeom prst="line">
          <a:avLst/>
        </a:prstGeom>
        <a:ln cap="rnd">
          <a:solidFill>
            <a:srgbClr val="000000"/>
          </a:solidFill>
          <a:custDash>
            <a:ds d="35000" sp="35000"/>
          </a:custDash>
        </a:ln>
      </xdr:spPr>
    </xdr:sp>
    <xdr:clientData/>
  </xdr:twoCellAnchor>
  <xdr:twoCellAnchor editAs="absolute">
    <xdr:from>
      <xdr:col>8</xdr:col>
      <xdr:colOff>33120</xdr:colOff>
      <xdr:row>17</xdr:row>
      <xdr:rowOff>132840</xdr:rowOff>
    </xdr:from>
    <xdr:to>
      <xdr:col>9</xdr:col>
      <xdr:colOff>844560</xdr:colOff>
      <xdr:row>17</xdr:row>
      <xdr:rowOff>132840</xdr:rowOff>
    </xdr:to>
    <xdr:sp>
      <xdr:nvSpPr>
        <xdr:cNvPr id="25" name="Line 1"/>
        <xdr:cNvSpPr/>
      </xdr:nvSpPr>
      <xdr:spPr>
        <a:xfrm>
          <a:off x="7464960" y="2907000"/>
          <a:ext cx="177840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8</xdr:col>
      <xdr:colOff>887760</xdr:colOff>
      <xdr:row>18</xdr:row>
      <xdr:rowOff>8640</xdr:rowOff>
    </xdr:from>
    <xdr:to>
      <xdr:col>9</xdr:col>
      <xdr:colOff>193680</xdr:colOff>
      <xdr:row>19</xdr:row>
      <xdr:rowOff>60840</xdr:rowOff>
    </xdr:to>
    <xdr:sp>
      <xdr:nvSpPr>
        <xdr:cNvPr id="26" name="CustomShape 1"/>
        <xdr:cNvSpPr/>
      </xdr:nvSpPr>
      <xdr:spPr>
        <a:xfrm>
          <a:off x="8319600" y="2945880"/>
          <a:ext cx="272880" cy="21564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b1</a:t>
          </a:r>
          <a:endParaRPr/>
        </a:p>
      </xdr:txBody>
    </xdr:sp>
    <xdr:clientData/>
  </xdr:twoCellAnchor>
  <xdr:twoCellAnchor editAs="absolute">
    <xdr:from>
      <xdr:col>9</xdr:col>
      <xdr:colOff>132840</xdr:colOff>
      <xdr:row>14</xdr:row>
      <xdr:rowOff>133200</xdr:rowOff>
    </xdr:from>
    <xdr:to>
      <xdr:col>9</xdr:col>
      <xdr:colOff>846720</xdr:colOff>
      <xdr:row>14</xdr:row>
      <xdr:rowOff>133200</xdr:rowOff>
    </xdr:to>
    <xdr:sp>
      <xdr:nvSpPr>
        <xdr:cNvPr id="27" name="Line 1"/>
        <xdr:cNvSpPr/>
      </xdr:nvSpPr>
      <xdr:spPr>
        <a:xfrm>
          <a:off x="8531640" y="2417760"/>
          <a:ext cx="71388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9</xdr:col>
      <xdr:colOff>302040</xdr:colOff>
      <xdr:row>15</xdr:row>
      <xdr:rowOff>22320</xdr:rowOff>
    </xdr:from>
    <xdr:to>
      <xdr:col>9</xdr:col>
      <xdr:colOff>792000</xdr:colOff>
      <xdr:row>16</xdr:row>
      <xdr:rowOff>66600</xdr:rowOff>
    </xdr:to>
    <xdr:sp>
      <xdr:nvSpPr>
        <xdr:cNvPr id="28" name="CustomShape 1"/>
        <xdr:cNvSpPr/>
      </xdr:nvSpPr>
      <xdr:spPr>
        <a:xfrm>
          <a:off x="8700840" y="2469960"/>
          <a:ext cx="489960" cy="2077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|a1+b1|</a:t>
          </a:r>
          <a:endParaRPr/>
        </a:p>
      </xdr:txBody>
    </xdr:sp>
    <xdr:clientData/>
  </xdr:twoCellAnchor>
  <xdr:twoCellAnchor editAs="absolute">
    <xdr:from>
      <xdr:col>1</xdr:col>
      <xdr:colOff>492120</xdr:colOff>
      <xdr:row>6</xdr:row>
      <xdr:rowOff>43560</xdr:rowOff>
    </xdr:from>
    <xdr:to>
      <xdr:col>2</xdr:col>
      <xdr:colOff>262800</xdr:colOff>
      <xdr:row>10</xdr:row>
      <xdr:rowOff>107280</xdr:rowOff>
    </xdr:to>
    <xdr:pic>
      <xdr:nvPicPr>
        <xdr:cNvPr descr="" id="29" name="図 1"/>
        <xdr:cNvPicPr/>
      </xdr:nvPicPr>
      <xdr:blipFill>
        <a:blip r:embed="rId1"/>
        <a:stretch>
          <a:fillRect/>
        </a:stretch>
      </xdr:blipFill>
      <xdr:spPr>
        <a:xfrm>
          <a:off x="1459080" y="1022400"/>
          <a:ext cx="737640" cy="716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54000</xdr:colOff>
      <xdr:row>14</xdr:row>
      <xdr:rowOff>131400</xdr:rowOff>
    </xdr:from>
    <xdr:to>
      <xdr:col>6</xdr:col>
      <xdr:colOff>38880</xdr:colOff>
      <xdr:row>14</xdr:row>
      <xdr:rowOff>131400</xdr:rowOff>
    </xdr:to>
    <xdr:sp>
      <xdr:nvSpPr>
        <xdr:cNvPr id="30" name="Line 1"/>
        <xdr:cNvSpPr/>
      </xdr:nvSpPr>
      <xdr:spPr>
        <a:xfrm>
          <a:off x="1987920" y="2415960"/>
          <a:ext cx="354852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4</xdr:col>
      <xdr:colOff>10800</xdr:colOff>
      <xdr:row>15</xdr:row>
      <xdr:rowOff>8280</xdr:rowOff>
    </xdr:from>
    <xdr:to>
      <xdr:col>4</xdr:col>
      <xdr:colOff>207720</xdr:colOff>
      <xdr:row>16</xdr:row>
      <xdr:rowOff>64800</xdr:rowOff>
    </xdr:to>
    <xdr:sp>
      <xdr:nvSpPr>
        <xdr:cNvPr id="31" name="CustomShape 1"/>
        <xdr:cNvSpPr/>
      </xdr:nvSpPr>
      <xdr:spPr>
        <a:xfrm>
          <a:off x="3574080" y="2455920"/>
          <a:ext cx="196920" cy="21996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b2</a:t>
          </a:r>
          <a:endParaRPr/>
        </a:p>
      </xdr:txBody>
    </xdr:sp>
    <xdr:clientData/>
  </xdr:twoCellAnchor>
  <xdr:twoCellAnchor editAs="absolute">
    <xdr:from>
      <xdr:col>2</xdr:col>
      <xdr:colOff>46440</xdr:colOff>
      <xdr:row>13</xdr:row>
      <xdr:rowOff>156600</xdr:rowOff>
    </xdr:from>
    <xdr:to>
      <xdr:col>2</xdr:col>
      <xdr:colOff>46440</xdr:colOff>
      <xdr:row>15</xdr:row>
      <xdr:rowOff>141840</xdr:rowOff>
    </xdr:to>
    <xdr:sp>
      <xdr:nvSpPr>
        <xdr:cNvPr id="32" name="Line 1"/>
        <xdr:cNvSpPr/>
      </xdr:nvSpPr>
      <xdr:spPr>
        <a:xfrm>
          <a:off x="1980360" y="2278080"/>
          <a:ext cx="0" cy="311400"/>
        </a:xfrm>
        <a:prstGeom prst="line">
          <a:avLst/>
        </a:prstGeom>
        <a:ln cap="rnd">
          <a:solidFill>
            <a:srgbClr val="000000"/>
          </a:solidFill>
          <a:custDash>
            <a:ds d="35000" sp="35000"/>
          </a:custDash>
        </a:ln>
      </xdr:spPr>
    </xdr:sp>
    <xdr:clientData/>
  </xdr:twoCellAnchor>
  <xdr:twoCellAnchor editAs="absolute">
    <xdr:from>
      <xdr:col>6</xdr:col>
      <xdr:colOff>51120</xdr:colOff>
      <xdr:row>20</xdr:row>
      <xdr:rowOff>126000</xdr:rowOff>
    </xdr:from>
    <xdr:to>
      <xdr:col>9</xdr:col>
      <xdr:colOff>852840</xdr:colOff>
      <xdr:row>20</xdr:row>
      <xdr:rowOff>126000</xdr:rowOff>
    </xdr:to>
    <xdr:sp>
      <xdr:nvSpPr>
        <xdr:cNvPr id="33" name="Line 1"/>
        <xdr:cNvSpPr/>
      </xdr:nvSpPr>
      <xdr:spPr>
        <a:xfrm>
          <a:off x="5548680" y="3389760"/>
          <a:ext cx="370296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7</xdr:col>
      <xdr:colOff>330120</xdr:colOff>
      <xdr:row>21</xdr:row>
      <xdr:rowOff>39240</xdr:rowOff>
    </xdr:from>
    <xdr:to>
      <xdr:col>7</xdr:col>
      <xdr:colOff>628920</xdr:colOff>
      <xdr:row>22</xdr:row>
      <xdr:rowOff>97920</xdr:rowOff>
    </xdr:to>
    <xdr:sp>
      <xdr:nvSpPr>
        <xdr:cNvPr id="34" name="CustomShape 1"/>
        <xdr:cNvSpPr/>
      </xdr:nvSpPr>
      <xdr:spPr>
        <a:xfrm>
          <a:off x="6795000" y="3466080"/>
          <a:ext cx="298800" cy="22212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a2</a:t>
          </a:r>
          <a:endParaRPr/>
        </a:p>
      </xdr:txBody>
    </xdr:sp>
    <xdr:clientData/>
  </xdr:twoCellAnchor>
  <xdr:twoCellAnchor editAs="absolute">
    <xdr:from>
      <xdr:col>6</xdr:col>
      <xdr:colOff>42840</xdr:colOff>
      <xdr:row>12</xdr:row>
      <xdr:rowOff>134640</xdr:rowOff>
    </xdr:from>
    <xdr:to>
      <xdr:col>7</xdr:col>
      <xdr:colOff>430560</xdr:colOff>
      <xdr:row>12</xdr:row>
      <xdr:rowOff>134640</xdr:rowOff>
    </xdr:to>
    <xdr:sp>
      <xdr:nvSpPr>
        <xdr:cNvPr id="35" name="Line 1"/>
        <xdr:cNvSpPr/>
      </xdr:nvSpPr>
      <xdr:spPr>
        <a:xfrm>
          <a:off x="5540400" y="2092680"/>
          <a:ext cx="135504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6</xdr:col>
      <xdr:colOff>588240</xdr:colOff>
      <xdr:row>12</xdr:row>
      <xdr:rowOff>153360</xdr:rowOff>
    </xdr:from>
    <xdr:to>
      <xdr:col>6</xdr:col>
      <xdr:colOff>886320</xdr:colOff>
      <xdr:row>14</xdr:row>
      <xdr:rowOff>22680</xdr:rowOff>
    </xdr:to>
    <xdr:sp>
      <xdr:nvSpPr>
        <xdr:cNvPr id="36" name="CustomShape 1"/>
        <xdr:cNvSpPr/>
      </xdr:nvSpPr>
      <xdr:spPr>
        <a:xfrm>
          <a:off x="6085800" y="2111400"/>
          <a:ext cx="298080" cy="19584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D1</a:t>
          </a:r>
          <a:endParaRPr/>
        </a:p>
      </xdr:txBody>
    </xdr:sp>
    <xdr:clientData/>
  </xdr:twoCellAnchor>
  <xdr:twoCellAnchor editAs="absolute">
    <xdr:from>
      <xdr:col>6</xdr:col>
      <xdr:colOff>35640</xdr:colOff>
      <xdr:row>3</xdr:row>
      <xdr:rowOff>98640</xdr:rowOff>
    </xdr:from>
    <xdr:to>
      <xdr:col>7</xdr:col>
      <xdr:colOff>408600</xdr:colOff>
      <xdr:row>11</xdr:row>
      <xdr:rowOff>116640</xdr:rowOff>
    </xdr:to>
    <xdr:sp>
      <xdr:nvSpPr>
        <xdr:cNvPr id="37" name="CustomShape 1"/>
        <xdr:cNvSpPr/>
      </xdr:nvSpPr>
      <xdr:spPr>
        <a:xfrm>
          <a:off x="5533200" y="587880"/>
          <a:ext cx="1340280" cy="1323720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</a:ln>
      </xdr:spPr>
    </xdr:sp>
    <xdr:clientData/>
  </xdr:twoCellAnchor>
  <xdr:twoCellAnchor editAs="absolute">
    <xdr:from>
      <xdr:col>7</xdr:col>
      <xdr:colOff>430560</xdr:colOff>
      <xdr:row>12</xdr:row>
      <xdr:rowOff>137880</xdr:rowOff>
    </xdr:from>
    <xdr:to>
      <xdr:col>8</xdr:col>
      <xdr:colOff>47520</xdr:colOff>
      <xdr:row>12</xdr:row>
      <xdr:rowOff>137880</xdr:rowOff>
    </xdr:to>
    <xdr:sp>
      <xdr:nvSpPr>
        <xdr:cNvPr id="38" name="Line 1"/>
        <xdr:cNvSpPr/>
      </xdr:nvSpPr>
      <xdr:spPr>
        <a:xfrm>
          <a:off x="6895440" y="2095920"/>
          <a:ext cx="583920" cy="0"/>
        </a:xfrm>
        <a:prstGeom prst="line">
          <a:avLst/>
        </a:prstGeom>
        <a:ln>
          <a:solidFill>
            <a:srgbClr val="000000"/>
          </a:solidFill>
          <a:headEnd len="med" type="triangle" w="med"/>
          <a:tailEnd len="med" type="triangle" w="med"/>
        </a:ln>
      </xdr:spPr>
    </xdr:sp>
    <xdr:clientData/>
  </xdr:twoCellAnchor>
  <xdr:twoCellAnchor editAs="absolute">
    <xdr:from>
      <xdr:col>7</xdr:col>
      <xdr:colOff>601920</xdr:colOff>
      <xdr:row>12</xdr:row>
      <xdr:rowOff>156600</xdr:rowOff>
    </xdr:from>
    <xdr:to>
      <xdr:col>7</xdr:col>
      <xdr:colOff>900000</xdr:colOff>
      <xdr:row>14</xdr:row>
      <xdr:rowOff>25920</xdr:rowOff>
    </xdr:to>
    <xdr:sp>
      <xdr:nvSpPr>
        <xdr:cNvPr id="39" name="CustomShape 1"/>
        <xdr:cNvSpPr/>
      </xdr:nvSpPr>
      <xdr:spPr>
        <a:xfrm>
          <a:off x="7066800" y="2114640"/>
          <a:ext cx="298080" cy="195840"/>
        </a:xfrm>
        <a:prstGeom prst="rect">
          <a:avLst/>
        </a:prstGeom>
        <a:noFill/>
        <a:ln>
          <a:noFill/>
        </a:ln>
      </xdr:spPr>
      <xdr:txBody>
        <a:bodyPr bIns="0" lIns="0" rIns="0" tIns="0" wrap="none"/>
        <a:p>
          <a:r>
            <a:rPr lang="en-US"/>
            <a:t>D2</a:t>
          </a:r>
          <a:endParaRPr/>
        </a:p>
      </xdr:txBody>
    </xdr:sp>
    <xdr:clientData/>
  </xdr:twoCellAnchor>
  <xdr:twoCellAnchor editAs="absolute">
    <xdr:from>
      <xdr:col>9</xdr:col>
      <xdr:colOff>939240</xdr:colOff>
      <xdr:row>11</xdr:row>
      <xdr:rowOff>45000</xdr:rowOff>
    </xdr:from>
    <xdr:to>
      <xdr:col>10</xdr:col>
      <xdr:colOff>33120</xdr:colOff>
      <xdr:row>14</xdr:row>
      <xdr:rowOff>120960</xdr:rowOff>
    </xdr:to>
    <xdr:sp>
      <xdr:nvSpPr>
        <xdr:cNvPr id="40" name="CustomShape 1"/>
        <xdr:cNvSpPr/>
      </xdr:nvSpPr>
      <xdr:spPr>
        <a:xfrm>
          <a:off x="9338040" y="1839960"/>
          <a:ext cx="61200" cy="565560"/>
        </a:xfrm>
        <a:prstGeom prst="rect">
          <a:avLst/>
        </a:prstGeom>
        <a:solidFill>
          <a:srgbClr val="ffffff"/>
        </a:solidFill>
        <a:ln>
          <a:solidFill>
            <a:srgbClr val="ffffff"/>
          </a:solidFill>
        </a:ln>
      </xdr:spPr>
    </xdr:sp>
    <xdr:clientData/>
  </xdr:twoCellAnchor>
  <xdr:twoCellAnchor editAs="oneCell">
    <xdr:from>
      <xdr:col>5</xdr:col>
      <xdr:colOff>315720</xdr:colOff>
      <xdr:row>61</xdr:row>
      <xdr:rowOff>57600</xdr:rowOff>
    </xdr:from>
    <xdr:to>
      <xdr:col>11</xdr:col>
      <xdr:colOff>267480</xdr:colOff>
      <xdr:row>81</xdr:row>
      <xdr:rowOff>37800</xdr:rowOff>
    </xdr:to>
    <xdr:graphicFrame>
      <xdr:nvGraphicFramePr>
        <xdr:cNvPr id="41" name=""/>
        <xdr:cNvGraphicFramePr/>
      </xdr:nvGraphicFramePr>
      <xdr:xfrm>
        <a:off x="4846320" y="10387440"/>
        <a:ext cx="5754240" cy="3244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I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E27" activeCellId="0" pane="topLeft" sqref="E27"/>
    </sheetView>
  </sheetViews>
  <sheetFormatPr defaultRowHeight="12.85"/>
  <cols>
    <col collapsed="false" hidden="false" max="1025" min="1" style="0" width="12.8295454545455"/>
  </cols>
  <sheetData>
    <row collapsed="false" customFormat="false" customHeight="false" hidden="false" ht="12.85" outlineLevel="0" r="4">
      <c r="E4" s="0" t="s">
        <v>0</v>
      </c>
    </row>
    <row collapsed="false" customFormat="false" customHeight="false" hidden="false" ht="12.85" outlineLevel="0" r="5">
      <c r="D5" s="1" t="s">
        <v>1</v>
      </c>
      <c r="E5" s="0" t="s">
        <v>2</v>
      </c>
    </row>
    <row collapsed="false" customFormat="false" customHeight="false" hidden="false" ht="12.85" outlineLevel="0" r="6">
      <c r="B6" s="1" t="s">
        <v>3</v>
      </c>
      <c r="C6" s="0" t="n">
        <v>500</v>
      </c>
      <c r="D6" s="0" t="n">
        <v>510</v>
      </c>
      <c r="E6" s="2" t="n">
        <f aca="false">1/( 1/C6+1/D6-(D6-124)/(D6*C6) )</f>
        <v>408.653846153846</v>
      </c>
      <c r="I6" s="3"/>
    </row>
    <row collapsed="false" customFormat="false" customHeight="false" hidden="false" ht="12.85" outlineLevel="0" r="7">
      <c r="B7" s="1" t="s">
        <v>4</v>
      </c>
      <c r="C7" s="0" t="n">
        <v>330</v>
      </c>
      <c r="D7" s="0" t="n">
        <v>510</v>
      </c>
      <c r="E7" s="2" t="n">
        <f aca="false">1/( 1/C7+1/D7-(D7-124)/(D7*C7) )</f>
        <v>370.704845814978</v>
      </c>
      <c r="I7" s="3"/>
    </row>
    <row collapsed="false" customFormat="false" customHeight="false" hidden="false" ht="12.85" outlineLevel="0" r="8">
      <c r="B8" s="1" t="s">
        <v>5</v>
      </c>
      <c r="C8" s="0" t="n">
        <v>250</v>
      </c>
      <c r="D8" s="0" t="n">
        <v>510</v>
      </c>
      <c r="E8" s="2" t="n">
        <f aca="false">1/( 1/C8+1/D8-(D8-124)/(D8*C8) )</f>
        <v>340.909090909091</v>
      </c>
      <c r="I8" s="3"/>
    </row>
    <row collapsed="false" customFormat="false" customHeight="false" hidden="false" ht="12.85" outlineLevel="0" r="9">
      <c r="B9" s="1" t="s">
        <v>6</v>
      </c>
      <c r="C9" s="0" t="n">
        <v>200</v>
      </c>
      <c r="D9" s="0" t="n">
        <v>510</v>
      </c>
      <c r="E9" s="2" t="n">
        <f aca="false">1/( 1/C9+1/D9-(D9-124)/(D9*C9) )</f>
        <v>314.814814814815</v>
      </c>
      <c r="I9" s="3"/>
    </row>
    <row collapsed="false" customFormat="false" customHeight="false" hidden="false" ht="12.85" outlineLevel="0" r="11">
      <c r="E11" s="1" t="s">
        <v>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6:M60"/>
  <sheetViews>
    <sheetView colorId="64" defaultGridColor="true" rightToLeft="false" showFormulas="false" showGridLines="true" showOutlineSymbols="true" showRowColHeaders="true" showZeros="true" tabSelected="true" topLeftCell="D39" view="normal" windowProtection="false" workbookViewId="0" zoomScale="100" zoomScaleNormal="100" zoomScalePageLayoutView="100">
      <selection activeCell="M67" activeCellId="0" pane="topLeft" sqref="M67"/>
    </sheetView>
  </sheetViews>
  <sheetFormatPr defaultRowHeight="12.85"/>
  <cols>
    <col collapsed="false" hidden="false" max="2" min="1" style="0" width="15.2613636363636"/>
    <col collapsed="false" hidden="false" max="3" min="3" style="0" width="10.4545454545455"/>
    <col collapsed="false" hidden="false" max="1025" min="4" style="0" width="15.2613636363636"/>
  </cols>
  <sheetData>
    <row collapsed="false" customFormat="false" customHeight="false" hidden="false" ht="14.05" outlineLevel="0" r="26">
      <c r="B26" s="1" t="s">
        <v>8</v>
      </c>
    </row>
    <row collapsed="false" customFormat="false" customHeight="false" hidden="false" ht="12.85" outlineLevel="0" r="27">
      <c r="B27" s="1" t="s">
        <v>9</v>
      </c>
    </row>
    <row collapsed="false" customFormat="false" customHeight="false" hidden="false" ht="12.85" outlineLevel="0" r="28">
      <c r="B28" s="1" t="s">
        <v>10</v>
      </c>
    </row>
    <row collapsed="false" customFormat="false" customHeight="false" hidden="false" ht="14.05" outlineLevel="0" r="29">
      <c r="B29" s="1" t="s">
        <v>11</v>
      </c>
    </row>
    <row collapsed="false" customFormat="false" customHeight="false" hidden="false" ht="13.4" outlineLevel="0" r="30">
      <c r="B30" s="1" t="s">
        <v>12</v>
      </c>
    </row>
    <row collapsed="false" customFormat="false" customHeight="false" hidden="false" ht="14.05" outlineLevel="0" r="31">
      <c r="B31" s="1" t="s">
        <v>13</v>
      </c>
    </row>
    <row collapsed="false" customFormat="false" customHeight="false" hidden="false" ht="12.85" outlineLevel="0" r="32">
      <c r="B32" s="0" t="s">
        <v>14</v>
      </c>
    </row>
    <row collapsed="false" customFormat="false" customHeight="true" hidden="false" ht="33.15" outlineLevel="0" r="33">
      <c r="J33" s="4" t="s">
        <v>15</v>
      </c>
      <c r="K33" s="4" t="s">
        <v>16</v>
      </c>
      <c r="L33" s="0" t="s">
        <v>17</v>
      </c>
    </row>
    <row collapsed="false" customFormat="false" customHeight="true" hidden="false" ht="17.4" outlineLevel="0" r="34">
      <c r="B34" s="1" t="s">
        <v>18</v>
      </c>
      <c r="C34" s="1" t="s">
        <v>19</v>
      </c>
      <c r="D34" s="1" t="s">
        <v>20</v>
      </c>
      <c r="E34" s="1" t="s">
        <v>21</v>
      </c>
      <c r="F34" s="1" t="s">
        <v>22</v>
      </c>
      <c r="G34" s="1" t="s">
        <v>23</v>
      </c>
      <c r="H34" s="1" t="s">
        <v>24</v>
      </c>
      <c r="I34" s="1" t="s">
        <v>25</v>
      </c>
      <c r="J34" s="1" t="s">
        <v>26</v>
      </c>
      <c r="K34" s="1" t="s">
        <v>27</v>
      </c>
    </row>
    <row collapsed="false" customFormat="false" customHeight="false" hidden="false" ht="13.4" outlineLevel="0" r="35">
      <c r="B35" s="2" t="n">
        <v>124</v>
      </c>
      <c r="C35" s="2" t="n">
        <v>330</v>
      </c>
      <c r="D35" s="5" t="n">
        <f aca="false">1/(1/C35-1/B35)</f>
        <v>-198.640776699029</v>
      </c>
      <c r="E35" s="2" t="n">
        <v>290</v>
      </c>
      <c r="F35" s="6" t="n">
        <v>22</v>
      </c>
      <c r="G35" s="0" t="n">
        <f aca="false">$E$35+F35</f>
        <v>312</v>
      </c>
      <c r="H35" s="2" t="n">
        <v>510</v>
      </c>
      <c r="I35" s="5" t="n">
        <f aca="false">G35-$D$35</f>
        <v>510.640776699029</v>
      </c>
      <c r="J35" s="2" t="n">
        <f aca="false">$B$35+G35</f>
        <v>436</v>
      </c>
      <c r="K35" s="2" t="n">
        <f aca="false">1/(1/H$35-1/I35)</f>
        <v>406423.636363718</v>
      </c>
      <c r="L35" s="1" t="s">
        <v>28</v>
      </c>
      <c r="M35" s="1" t="s">
        <v>29</v>
      </c>
    </row>
    <row collapsed="false" customFormat="false" customHeight="false" hidden="false" ht="12.85" outlineLevel="0" r="36">
      <c r="D36" s="7"/>
      <c r="F36" s="6" t="n">
        <f aca="false">2+F35</f>
        <v>24</v>
      </c>
      <c r="G36" s="0" t="n">
        <f aca="false">$E$35+F36</f>
        <v>314</v>
      </c>
      <c r="H36" s="2" t="n">
        <v>510</v>
      </c>
      <c r="I36" s="5" t="n">
        <f aca="false">G36-$D$35</f>
        <v>512.640776699029</v>
      </c>
      <c r="J36" s="2" t="n">
        <f aca="false">$B$35+G36</f>
        <v>438</v>
      </c>
      <c r="K36" s="2" t="n">
        <f aca="false">1/(1/H$35-1/I36)</f>
        <v>99003.750000008</v>
      </c>
    </row>
    <row collapsed="false" customFormat="false" customHeight="false" hidden="false" ht="12.85" outlineLevel="0" r="37">
      <c r="F37" s="6" t="n">
        <f aca="false">2+F36</f>
        <v>26</v>
      </c>
      <c r="G37" s="0" t="n">
        <f aca="false">$E$35+F37</f>
        <v>316</v>
      </c>
      <c r="H37" s="2" t="n">
        <v>510</v>
      </c>
      <c r="I37" s="5" t="n">
        <f aca="false">G37-$D$35</f>
        <v>514.640776699029</v>
      </c>
      <c r="J37" s="2" t="n">
        <f aca="false">$B$35+G37</f>
        <v>440</v>
      </c>
      <c r="K37" s="2" t="n">
        <f aca="false">1/(1/H$35-1/I37)</f>
        <v>56556.6527196676</v>
      </c>
    </row>
    <row collapsed="false" customFormat="false" customHeight="false" hidden="false" ht="12.85" outlineLevel="0" r="38">
      <c r="D38" s="1" t="s">
        <v>30</v>
      </c>
      <c r="F38" s="6" t="n">
        <f aca="false">2+F37</f>
        <v>28</v>
      </c>
      <c r="G38" s="0" t="n">
        <f aca="false">$E$35+F38</f>
        <v>318</v>
      </c>
      <c r="H38" s="2" t="n">
        <v>510</v>
      </c>
      <c r="I38" s="5" t="n">
        <f aca="false">G38-$D$35</f>
        <v>516.640776699029</v>
      </c>
      <c r="J38" s="2" t="n">
        <f aca="false">$B$35+G38</f>
        <v>442</v>
      </c>
      <c r="K38" s="2" t="n">
        <f aca="false">1/(1/H$35-1/I38)</f>
        <v>39677.1052631589</v>
      </c>
    </row>
    <row collapsed="false" customFormat="false" customHeight="false" hidden="false" ht="12.85" outlineLevel="0" r="39">
      <c r="D39" s="2" t="n">
        <f aca="false">ABS(B35+D35)</f>
        <v>74.6407766990292</v>
      </c>
      <c r="F39" s="6" t="n">
        <f aca="false">2+F38</f>
        <v>30</v>
      </c>
      <c r="G39" s="0" t="n">
        <f aca="false">$E$35+F39</f>
        <v>320</v>
      </c>
      <c r="H39" s="2" t="n">
        <v>510</v>
      </c>
      <c r="I39" s="5" t="n">
        <f aca="false">G39-$D$35</f>
        <v>518.640776699029</v>
      </c>
      <c r="J39" s="2" t="n">
        <f aca="false">$B$35+G39</f>
        <v>444</v>
      </c>
      <c r="K39" s="2" t="n">
        <f aca="false">1/(1/H$35-1/I39)</f>
        <v>30611.460674158</v>
      </c>
    </row>
    <row collapsed="false" customFormat="false" customHeight="false" hidden="false" ht="12.85" outlineLevel="0" r="40">
      <c r="F40" s="6" t="n">
        <f aca="false">2+F39</f>
        <v>32</v>
      </c>
      <c r="G40" s="0" t="n">
        <f aca="false">$E$35+F40</f>
        <v>322</v>
      </c>
      <c r="H40" s="2" t="n">
        <v>510</v>
      </c>
      <c r="I40" s="5" t="n">
        <f aca="false">G40-$D$35</f>
        <v>520.640776699029</v>
      </c>
      <c r="J40" s="2" t="n">
        <f aca="false">$B$35+G40</f>
        <v>446</v>
      </c>
      <c r="K40" s="2" t="n">
        <f aca="false">1/(1/H$35-1/I40)</f>
        <v>24953.7043795625</v>
      </c>
    </row>
    <row collapsed="false" customFormat="false" customHeight="false" hidden="false" ht="12.85" outlineLevel="0" r="41">
      <c r="F41" s="6" t="n">
        <f aca="false">2+F40</f>
        <v>34</v>
      </c>
      <c r="G41" s="0" t="n">
        <f aca="false">$E$35+F41</f>
        <v>324</v>
      </c>
      <c r="H41" s="2" t="n">
        <v>510</v>
      </c>
      <c r="I41" s="5" t="n">
        <f aca="false">G41-$D$35</f>
        <v>522.640776699029</v>
      </c>
      <c r="J41" s="2" t="n">
        <f aca="false">$B$35+G41</f>
        <v>448</v>
      </c>
      <c r="K41" s="2" t="n">
        <f aca="false">1/(1/H$35-1/I41)</f>
        <v>21086.2672811063</v>
      </c>
    </row>
    <row collapsed="false" customFormat="false" customHeight="false" hidden="false" ht="12.85" outlineLevel="0" r="42">
      <c r="F42" s="6" t="n">
        <f aca="false">2+F41</f>
        <v>36</v>
      </c>
      <c r="G42" s="0" t="n">
        <f aca="false">$E$35+F42</f>
        <v>326</v>
      </c>
      <c r="H42" s="2" t="n">
        <v>510</v>
      </c>
      <c r="I42" s="5" t="n">
        <f aca="false">G42-$D$35</f>
        <v>524.640776699029</v>
      </c>
      <c r="J42" s="2" t="n">
        <f aca="false">$B$35+G42</f>
        <v>450</v>
      </c>
      <c r="K42" s="2" t="n">
        <f aca="false">1/(1/H$35-1/I42)</f>
        <v>18275.4509283822</v>
      </c>
    </row>
    <row collapsed="false" customFormat="false" customHeight="false" hidden="false" ht="12.85" outlineLevel="0" r="43">
      <c r="F43" s="6" t="n">
        <f aca="false">2+F42</f>
        <v>38</v>
      </c>
      <c r="G43" s="0" t="n">
        <f aca="false">$E$35+F43</f>
        <v>328</v>
      </c>
      <c r="H43" s="2" t="n">
        <v>510</v>
      </c>
      <c r="I43" s="5" t="n">
        <f aca="false">G43-$D$35</f>
        <v>526.640776699029</v>
      </c>
      <c r="J43" s="2" t="n">
        <f aca="false">$B$35+G43</f>
        <v>452</v>
      </c>
      <c r="K43" s="2" t="n">
        <f aca="false">1/(1/H$35-1/I43)</f>
        <v>16140.2800466746</v>
      </c>
    </row>
    <row collapsed="false" customFormat="false" customHeight="false" hidden="false" ht="12.85" outlineLevel="0" r="44">
      <c r="F44" s="6" t="n">
        <f aca="false">2+F43</f>
        <v>40</v>
      </c>
      <c r="G44" s="0" t="n">
        <f aca="false">$E$35+F44</f>
        <v>330</v>
      </c>
      <c r="H44" s="2" t="n">
        <v>510</v>
      </c>
      <c r="I44" s="5" t="n">
        <f aca="false">G44-$D$35</f>
        <v>528.640776699029</v>
      </c>
      <c r="J44" s="2" t="n">
        <f aca="false">$B$35+G44</f>
        <v>454</v>
      </c>
      <c r="K44" s="2" t="n">
        <f aca="false">1/(1/H$35-1/I44)</f>
        <v>14463.2812500001</v>
      </c>
    </row>
    <row collapsed="false" customFormat="false" customHeight="false" hidden="false" ht="12.85" outlineLevel="0" r="45">
      <c r="F45" s="6" t="n">
        <f aca="false">2+F44</f>
        <v>42</v>
      </c>
      <c r="G45" s="0" t="n">
        <f aca="false">$E$35+F45</f>
        <v>332</v>
      </c>
      <c r="H45" s="2" t="n">
        <v>510</v>
      </c>
      <c r="I45" s="5" t="n">
        <f aca="false">G45-$D$35</f>
        <v>530.640776699029</v>
      </c>
      <c r="J45" s="2" t="n">
        <f aca="false">$B$35+G45</f>
        <v>456</v>
      </c>
      <c r="K45" s="2" t="n">
        <f aca="false">1/(1/H$35-1/I45)</f>
        <v>13111.2699905928</v>
      </c>
    </row>
    <row collapsed="false" customFormat="false" customHeight="false" hidden="false" ht="12.85" outlineLevel="0" r="46">
      <c r="F46" s="6" t="n">
        <f aca="false">2+F45</f>
        <v>44</v>
      </c>
      <c r="G46" s="0" t="n">
        <f aca="false">$E$35+F46</f>
        <v>334</v>
      </c>
      <c r="H46" s="2" t="n">
        <v>510</v>
      </c>
      <c r="I46" s="5" t="n">
        <f aca="false">G46-$D$35</f>
        <v>532.640776699029</v>
      </c>
      <c r="J46" s="2" t="n">
        <f aca="false">$B$35+G46</f>
        <v>458</v>
      </c>
      <c r="K46" s="2" t="n">
        <f aca="false">1/(1/H$35-1/I46)</f>
        <v>11998.1217838766</v>
      </c>
    </row>
    <row collapsed="false" customFormat="false" customHeight="false" hidden="false" ht="12.85" outlineLevel="0" r="47">
      <c r="F47" s="6" t="n">
        <f aca="false">2+F46</f>
        <v>46</v>
      </c>
      <c r="G47" s="0" t="n">
        <f aca="false">$E$35+F47</f>
        <v>336</v>
      </c>
      <c r="H47" s="2" t="n">
        <v>510</v>
      </c>
      <c r="I47" s="5" t="n">
        <f aca="false">G47-$D$35</f>
        <v>534.640776699029</v>
      </c>
      <c r="J47" s="2" t="n">
        <f aca="false">$B$35+G47</f>
        <v>460</v>
      </c>
      <c r="K47" s="2" t="n">
        <f aca="false">1/(1/H$35-1/I47)</f>
        <v>11065.6737588653</v>
      </c>
    </row>
    <row collapsed="false" customFormat="false" customHeight="false" hidden="false" ht="12.85" outlineLevel="0" r="48">
      <c r="F48" s="6" t="n">
        <f aca="false">2+F47</f>
        <v>48</v>
      </c>
      <c r="G48" s="0" t="n">
        <f aca="false">$E$35+F48</f>
        <v>338</v>
      </c>
      <c r="H48" s="2" t="n">
        <v>510</v>
      </c>
      <c r="I48" s="5" t="n">
        <f aca="false">G48-$D$35</f>
        <v>536.640776699029</v>
      </c>
      <c r="J48" s="2" t="n">
        <f aca="false">$B$35+G48</f>
        <v>462</v>
      </c>
      <c r="K48" s="2" t="n">
        <f aca="false">1/(1/H$35-1/I48)</f>
        <v>10273.2288629738</v>
      </c>
    </row>
    <row collapsed="false" customFormat="false" customHeight="false" hidden="false" ht="12.85" outlineLevel="0" r="49">
      <c r="F49" s="6" t="n">
        <f aca="false">2+F48</f>
        <v>50</v>
      </c>
      <c r="G49" s="0" t="n">
        <f aca="false">$E$35+F49</f>
        <v>340</v>
      </c>
      <c r="H49" s="2" t="n">
        <v>510</v>
      </c>
      <c r="I49" s="5" t="n">
        <f aca="false">G49-$D$35</f>
        <v>538.640776699029</v>
      </c>
      <c r="J49" s="2" t="n">
        <f aca="false">$B$35+G49</f>
        <v>464</v>
      </c>
      <c r="K49" s="2" t="n">
        <f aca="false">1/(1/H$35-1/I49)</f>
        <v>9591.4576271187</v>
      </c>
    </row>
    <row collapsed="false" customFormat="false" customHeight="false" hidden="false" ht="12.85" outlineLevel="0" r="50">
      <c r="F50" s="6" t="n">
        <f aca="false">2+F49</f>
        <v>52</v>
      </c>
      <c r="G50" s="0" t="n">
        <f aca="false">$E$35+F50</f>
        <v>342</v>
      </c>
      <c r="H50" s="2" t="n">
        <v>510</v>
      </c>
      <c r="I50" s="5" t="n">
        <f aca="false">G50-$D$35</f>
        <v>540.640776699029</v>
      </c>
      <c r="J50" s="2" t="n">
        <f aca="false">$B$35+G50</f>
        <v>466</v>
      </c>
      <c r="K50" s="2" t="n">
        <f aca="false">1/(1/H$35-1/I50)</f>
        <v>8998.68821292781</v>
      </c>
    </row>
    <row collapsed="false" customFormat="false" customHeight="false" hidden="false" ht="12.85" outlineLevel="0" r="51">
      <c r="F51" s="6" t="n">
        <f aca="false">2+F50</f>
        <v>54</v>
      </c>
      <c r="G51" s="0" t="n">
        <f aca="false">$E$35+F51</f>
        <v>344</v>
      </c>
      <c r="H51" s="2" t="n">
        <v>510</v>
      </c>
      <c r="I51" s="5" t="n">
        <f aca="false">G51-$D$35</f>
        <v>542.640776699029</v>
      </c>
      <c r="J51" s="2" t="n">
        <f aca="false">$B$35+G51</f>
        <v>468</v>
      </c>
      <c r="K51" s="2" t="n">
        <f aca="false">1/(1/H$35-1/I51)</f>
        <v>8478.56038072581</v>
      </c>
      <c r="L51" s="1" t="s">
        <v>31</v>
      </c>
    </row>
    <row collapsed="false" customFormat="false" customHeight="false" hidden="false" ht="12.85" outlineLevel="0" r="52">
      <c r="F52" s="6" t="n">
        <f aca="false">2+F51</f>
        <v>56</v>
      </c>
      <c r="G52" s="0" t="n">
        <f aca="false">$E$35+F52</f>
        <v>346</v>
      </c>
      <c r="H52" s="2" t="n">
        <v>510</v>
      </c>
      <c r="I52" s="5" t="n">
        <f aca="false">G52-$D$35</f>
        <v>544.640776699029</v>
      </c>
      <c r="J52" s="2" t="n">
        <f aca="false">$B$35+G52</f>
        <v>470</v>
      </c>
      <c r="K52" s="2" t="n">
        <f aca="false">1/(1/H$35-1/I52)</f>
        <v>8018.4921524664</v>
      </c>
    </row>
    <row collapsed="false" customFormat="false" customHeight="false" hidden="false" ht="12.85" outlineLevel="0" r="53">
      <c r="F53" s="6" t="n">
        <f aca="false">2+F52</f>
        <v>58</v>
      </c>
      <c r="G53" s="0" t="n">
        <f aca="false">$E$35+F53</f>
        <v>348</v>
      </c>
      <c r="H53" s="2" t="n">
        <v>510</v>
      </c>
      <c r="I53" s="5" t="n">
        <f aca="false">G53-$D$35</f>
        <v>546.640776699029</v>
      </c>
      <c r="J53" s="2" t="n">
        <f aca="false">$B$35+G53</f>
        <v>472</v>
      </c>
      <c r="K53" s="2" t="n">
        <f aca="false">1/(1/H$35-1/I53)</f>
        <v>7608.64864864868</v>
      </c>
    </row>
    <row collapsed="false" customFormat="false" customHeight="false" hidden="false" ht="12.85" outlineLevel="0" r="54">
      <c r="F54" s="6" t="n">
        <f aca="false">2+F53</f>
        <v>60</v>
      </c>
      <c r="G54" s="0" t="n">
        <f aca="false">$E$35+F54</f>
        <v>350</v>
      </c>
      <c r="H54" s="2" t="n">
        <v>510</v>
      </c>
      <c r="I54" s="5" t="n">
        <f aca="false">G54-$D$35</f>
        <v>548.640776699029</v>
      </c>
      <c r="J54" s="2" t="n">
        <f aca="false">$B$35+G54</f>
        <v>474</v>
      </c>
      <c r="K54" s="2" t="n">
        <f aca="false">1/(1/H$35-1/I54)</f>
        <v>7241.23115577893</v>
      </c>
    </row>
    <row collapsed="false" customFormat="false" customHeight="false" hidden="false" ht="12.85" outlineLevel="0" r="55">
      <c r="F55" s="6" t="n">
        <f aca="false">2+F54</f>
        <v>62</v>
      </c>
      <c r="G55" s="0" t="n">
        <f aca="false">$E$35+F55</f>
        <v>352</v>
      </c>
      <c r="H55" s="2" t="n">
        <v>510</v>
      </c>
      <c r="I55" s="5" t="n">
        <f aca="false">G55-$D$35</f>
        <v>550.640776699029</v>
      </c>
      <c r="J55" s="2" t="n">
        <f aca="false">$B$35+G55</f>
        <v>476</v>
      </c>
      <c r="K55" s="2" t="n">
        <f aca="false">1/(1/H$35-1/I55)</f>
        <v>6909.97611084571</v>
      </c>
    </row>
    <row collapsed="false" customFormat="false" customHeight="false" hidden="false" ht="12.85" outlineLevel="0" r="56">
      <c r="F56" s="6" t="n">
        <f aca="false">2+F55</f>
        <v>64</v>
      </c>
      <c r="G56" s="0" t="n">
        <f aca="false">$E$35+F56</f>
        <v>354</v>
      </c>
      <c r="H56" s="2" t="n">
        <v>510</v>
      </c>
      <c r="I56" s="5" t="n">
        <f aca="false">G56-$D$35</f>
        <v>552.640776699029</v>
      </c>
      <c r="J56" s="2" t="n">
        <f aca="false">$B$35+G56</f>
        <v>478</v>
      </c>
      <c r="K56" s="2" t="n">
        <f aca="false">1/(1/H$35-1/I56)</f>
        <v>6609.79508196724</v>
      </c>
    </row>
    <row collapsed="false" customFormat="false" customHeight="false" hidden="false" ht="12.85" outlineLevel="0" r="57">
      <c r="F57" s="6" t="n">
        <f aca="false">2+F56</f>
        <v>66</v>
      </c>
      <c r="G57" s="0" t="n">
        <f aca="false">$E$35+F57</f>
        <v>356</v>
      </c>
      <c r="H57" s="2" t="n">
        <v>510</v>
      </c>
      <c r="I57" s="5" t="n">
        <f aca="false">G57-$D$35</f>
        <v>554.640776699029</v>
      </c>
      <c r="J57" s="2" t="n">
        <f aca="false">$B$35+G57</f>
        <v>480</v>
      </c>
      <c r="K57" s="2" t="n">
        <f aca="false">1/(1/H$35-1/I57)</f>
        <v>6336.51152675079</v>
      </c>
    </row>
    <row collapsed="false" customFormat="false" customHeight="false" hidden="false" ht="12.85" outlineLevel="0" r="58">
      <c r="F58" s="6" t="n">
        <f aca="false">2+F57</f>
        <v>68</v>
      </c>
      <c r="G58" s="0" t="n">
        <f aca="false">$E$35+F58</f>
        <v>358</v>
      </c>
      <c r="H58" s="2" t="n">
        <v>510</v>
      </c>
      <c r="I58" s="5" t="n">
        <f aca="false">G58-$D$35</f>
        <v>556.640776699029</v>
      </c>
      <c r="J58" s="2" t="n">
        <f aca="false">$B$35+G58</f>
        <v>482</v>
      </c>
      <c r="K58" s="2" t="n">
        <f aca="false">1/(1/H$35-1/I58)</f>
        <v>6086.66527893425</v>
      </c>
    </row>
    <row collapsed="false" customFormat="false" customHeight="false" hidden="false" ht="12.85" outlineLevel="0" r="59">
      <c r="F59" s="6" t="n">
        <f aca="false">2+F58</f>
        <v>70</v>
      </c>
      <c r="G59" s="0" t="n">
        <f aca="false">$E$35+F59</f>
        <v>360</v>
      </c>
      <c r="H59" s="2" t="n">
        <v>510</v>
      </c>
      <c r="I59" s="5" t="n">
        <f aca="false">G59-$D$35</f>
        <v>558.640776699029</v>
      </c>
      <c r="J59" s="2" t="n">
        <f aca="false">$B$35+G59</f>
        <v>484</v>
      </c>
      <c r="K59" s="2" t="n">
        <f aca="false">1/(1/H$35-1/I59)</f>
        <v>5857.3652694611</v>
      </c>
    </row>
    <row collapsed="false" customFormat="false" customHeight="false" hidden="false" ht="12.85" outlineLevel="0" r="60">
      <c r="F60" s="6" t="n">
        <f aca="false">2+F59</f>
        <v>72</v>
      </c>
      <c r="G60" s="0" t="n">
        <f aca="false">$E$35+F60</f>
        <v>362</v>
      </c>
      <c r="H60" s="2" t="n">
        <v>510</v>
      </c>
      <c r="I60" s="5" t="n">
        <f aca="false">G60-$D$35</f>
        <v>560.640776699029</v>
      </c>
      <c r="J60" s="2" t="n">
        <f aca="false">$B$35+G60</f>
        <v>486</v>
      </c>
      <c r="K60" s="2" t="n">
        <f aca="false">1/(1/H$35-1/I60)</f>
        <v>5646.17714723928</v>
      </c>
      <c r="L60" s="1" t="s">
        <v>32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27779</TotalTime>
  <Application>LibreOffice/4.1.6.2$Windows_x86 LibreOffice_project/40ff705089295be5be0aae9b15123f687c05b0a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2017-02-26T13:11:13Z</dcterms:created>
  <cp:lastPrinted>2017-03-04T07:19:26Z</cp:lastPrinted>
  <dcterms:modified xsi:type="dcterms:W3CDTF">2017-03-25T19:59:37Z</dcterms:modified>
  <cp:revision>76</cp:revision>
</cp:coreProperties>
</file>